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8455" windowHeight="12240"/>
  </bookViews>
  <sheets>
    <sheet name="Приложение 24" sheetId="3" r:id="rId1"/>
    <sheet name="Приложение 23" sheetId="2" r:id="rId2"/>
    <sheet name="Приложение 22" sheetId="1" r:id="rId3"/>
  </sheets>
  <definedNames>
    <definedName name="_xlnm.Print_Area" localSheetId="2">'Приложение 22'!$A$1:$F$30</definedName>
    <definedName name="_xlnm.Print_Area" localSheetId="1">'Приложение 23'!$A$1:$F$30</definedName>
    <definedName name="_xlnm.Print_Area" localSheetId="0">'Приложение 24'!$A$1:$F$31</definedName>
  </definedNames>
  <calcPr calcId="124519"/>
</workbook>
</file>

<file path=xl/calcChain.xml><?xml version="1.0" encoding="utf-8"?>
<calcChain xmlns="http://schemas.openxmlformats.org/spreadsheetml/2006/main">
  <c r="C29" i="3"/>
  <c r="C28" s="1"/>
  <c r="F27"/>
  <c r="C22"/>
  <c r="C27" s="1"/>
  <c r="C13"/>
  <c r="F4"/>
  <c r="F3"/>
  <c r="C22" i="2"/>
  <c r="C27" s="1"/>
  <c r="C13"/>
  <c r="F4"/>
  <c r="F3"/>
  <c r="C22" i="1"/>
  <c r="F27" i="2"/>
  <c r="F26" i="1"/>
  <c r="C13"/>
  <c r="C30" i="2" l="1"/>
  <c r="C26" i="1"/>
  <c r="C29" s="1"/>
  <c r="C27" s="1"/>
</calcChain>
</file>

<file path=xl/sharedStrings.xml><?xml version="1.0" encoding="utf-8"?>
<sst xmlns="http://schemas.openxmlformats.org/spreadsheetml/2006/main" count="130" uniqueCount="48">
  <si>
    <t>Приложение 22</t>
  </si>
  <si>
    <t xml:space="preserve">к Решению Собрания депутатов Унцукульского района </t>
  </si>
  <si>
    <t>Баланс</t>
  </si>
  <si>
    <t>финансовых ресурсов МО "Унцукульский район"</t>
  </si>
  <si>
    <t>(тыс руб.)</t>
  </si>
  <si>
    <t>№ п/п</t>
  </si>
  <si>
    <t>Доходы бюджета</t>
  </si>
  <si>
    <t xml:space="preserve">сумма </t>
  </si>
  <si>
    <t>Расходы бюджета</t>
  </si>
  <si>
    <t>сумма</t>
  </si>
  <si>
    <t>Налоговые доходы</t>
  </si>
  <si>
    <t xml:space="preserve"> - НДФЛ</t>
  </si>
  <si>
    <t>0100</t>
  </si>
  <si>
    <t xml:space="preserve"> - Акцизы (ГСМ)</t>
  </si>
  <si>
    <t>0200</t>
  </si>
  <si>
    <t xml:space="preserve"> - УСНО</t>
  </si>
  <si>
    <t>0300</t>
  </si>
  <si>
    <t xml:space="preserve"> - ЕНВД</t>
  </si>
  <si>
    <t>0400</t>
  </si>
  <si>
    <t xml:space="preserve"> - ЕСХН</t>
  </si>
  <si>
    <t>0500</t>
  </si>
  <si>
    <t xml:space="preserve"> - госпошлина</t>
  </si>
  <si>
    <t>0700</t>
  </si>
  <si>
    <t xml:space="preserve"> - патентная система</t>
  </si>
  <si>
    <t>0800</t>
  </si>
  <si>
    <t>Неналоговые доходы</t>
  </si>
  <si>
    <t>1000</t>
  </si>
  <si>
    <t>Безвозмездные поступления</t>
  </si>
  <si>
    <t>1100</t>
  </si>
  <si>
    <t xml:space="preserve"> - Дотация </t>
  </si>
  <si>
    <t>1200</t>
  </si>
  <si>
    <t xml:space="preserve"> - Субсидия</t>
  </si>
  <si>
    <t>1300</t>
  </si>
  <si>
    <t xml:space="preserve"> - Субвенция</t>
  </si>
  <si>
    <t>1400</t>
  </si>
  <si>
    <t>ИТОГО ДОХОДОВ</t>
  </si>
  <si>
    <t>ИТОГО РАСХОДОВ</t>
  </si>
  <si>
    <t>Погашение кредитов муниципальных районов от других бюджетов бюджетной системы РФ в валюте РФ</t>
  </si>
  <si>
    <t>Изменения остатков</t>
  </si>
  <si>
    <t>Приложение 23</t>
  </si>
  <si>
    <t>УУР</t>
  </si>
  <si>
    <t>Приложение 24</t>
  </si>
  <si>
    <t>на плановый период - 2026 год</t>
  </si>
  <si>
    <t>"О проекте бюджета МО "Унцукульский район" на 2025 год и плановый период 2026-2027гг."</t>
  </si>
  <si>
    <t>№ 102 от 11 ноября 2027г.</t>
  </si>
  <si>
    <t>на 2025 год</t>
  </si>
  <si>
    <t>Источники финансирования дефицита бюджета</t>
  </si>
  <si>
    <t>на плановый период - 2027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</si>
</sst>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00"/>
    <numFmt numFmtId="165" formatCode="0.0"/>
  </numFmts>
  <fonts count="3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Arial Cyr"/>
      <charset val="204"/>
    </font>
    <font>
      <b/>
      <i/>
      <sz val="10"/>
      <name val="Arial Cyr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rgb="FF00000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6">
    <xf numFmtId="0" fontId="0" fillId="0" borderId="0"/>
    <xf numFmtId="0" fontId="3" fillId="0" borderId="0"/>
    <xf numFmtId="0" fontId="3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" fillId="0" borderId="0" applyNumberFormat="0" applyFill="0" applyBorder="0" applyAlignment="0" applyProtection="0"/>
    <xf numFmtId="0" fontId="12" fillId="0" borderId="19">
      <alignment horizontal="left" wrapText="1" indent="2"/>
    </xf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3" fillId="7" borderId="20" applyNumberFormat="0" applyAlignment="0" applyProtection="0"/>
    <xf numFmtId="0" fontId="14" fillId="20" borderId="21" applyNumberFormat="0" applyAlignment="0" applyProtection="0"/>
    <xf numFmtId="0" fontId="15" fillId="20" borderId="20" applyNumberFormat="0" applyAlignment="0" applyProtection="0"/>
    <xf numFmtId="0" fontId="16" fillId="0" borderId="22" applyNumberFormat="0" applyFill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25" applyNumberFormat="0" applyFill="0" applyAlignment="0" applyProtection="0"/>
    <xf numFmtId="0" fontId="20" fillId="21" borderId="26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" fillId="0" borderId="0"/>
    <xf numFmtId="0" fontId="3" fillId="0" borderId="0"/>
    <xf numFmtId="0" fontId="1" fillId="0" borderId="0"/>
    <xf numFmtId="0" fontId="25" fillId="3" borderId="0" applyNumberFormat="0" applyBorder="0" applyAlignment="0" applyProtection="0"/>
    <xf numFmtId="0" fontId="26" fillId="0" borderId="0" applyNumberFormat="0" applyFill="0" applyBorder="0" applyAlignment="0" applyProtection="0"/>
    <xf numFmtId="0" fontId="2" fillId="23" borderId="27" applyNumberFormat="0" applyFont="0" applyAlignment="0" applyProtection="0"/>
    <xf numFmtId="0" fontId="27" fillId="0" borderId="28" applyNumberFormat="0" applyFill="0" applyAlignment="0" applyProtection="0"/>
    <xf numFmtId="0" fontId="28" fillId="0" borderId="0"/>
    <xf numFmtId="0" fontId="29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30" fillId="4" borderId="0" applyNumberFormat="0" applyBorder="0" applyAlignment="0" applyProtection="0"/>
  </cellStyleXfs>
  <cellXfs count="73">
    <xf numFmtId="0" fontId="0" fillId="0" borderId="0" xfId="0"/>
    <xf numFmtId="0" fontId="4" fillId="0" borderId="0" xfId="1" applyFont="1" applyAlignment="1">
      <alignment horizontal="right"/>
    </xf>
    <xf numFmtId="0" fontId="5" fillId="0" borderId="0" xfId="2" applyFont="1" applyAlignment="1">
      <alignment horizontal="righ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right"/>
    </xf>
    <xf numFmtId="49" fontId="0" fillId="0" borderId="8" xfId="0" applyNumberFormat="1" applyBorder="1" applyAlignment="1">
      <alignment horizontal="left"/>
    </xf>
    <xf numFmtId="164" fontId="0" fillId="0" borderId="9" xfId="0" applyNumberFormat="1" applyFont="1" applyBorder="1" applyAlignment="1">
      <alignment horizontal="right"/>
    </xf>
    <xf numFmtId="165" fontId="0" fillId="0" borderId="9" xfId="0" applyNumberFormat="1" applyFont="1" applyBorder="1" applyAlignment="1">
      <alignment horizontal="right"/>
    </xf>
    <xf numFmtId="0" fontId="0" fillId="0" borderId="7" xfId="0" applyBorder="1"/>
    <xf numFmtId="0" fontId="0" fillId="0" borderId="8" xfId="0" applyFill="1" applyBorder="1" applyAlignment="1">
      <alignment horizontal="right"/>
    </xf>
    <xf numFmtId="164" fontId="0" fillId="0" borderId="9" xfId="0" applyNumberFormat="1" applyFont="1" applyFill="1" applyBorder="1" applyAlignment="1">
      <alignment horizontal="right"/>
    </xf>
    <xf numFmtId="0" fontId="8" fillId="0" borderId="7" xfId="0" applyFont="1" applyBorder="1"/>
    <xf numFmtId="0" fontId="8" fillId="0" borderId="8" xfId="0" applyFont="1" applyBorder="1"/>
    <xf numFmtId="0" fontId="8" fillId="0" borderId="8" xfId="0" applyFont="1" applyFill="1" applyBorder="1" applyAlignment="1">
      <alignment horizontal="right"/>
    </xf>
    <xf numFmtId="0" fontId="8" fillId="0" borderId="8" xfId="0" applyFont="1" applyBorder="1" applyAlignment="1">
      <alignment horizontal="left"/>
    </xf>
    <xf numFmtId="165" fontId="0" fillId="0" borderId="9" xfId="0" applyNumberFormat="1" applyFont="1" applyFill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49" fontId="0" fillId="0" borderId="10" xfId="0" applyNumberFormat="1" applyBorder="1" applyAlignment="1">
      <alignment horizontal="left"/>
    </xf>
    <xf numFmtId="165" fontId="0" fillId="0" borderId="11" xfId="0" applyNumberFormat="1" applyFont="1" applyFill="1" applyBorder="1" applyAlignment="1">
      <alignment horizontal="right"/>
    </xf>
    <xf numFmtId="0" fontId="0" fillId="0" borderId="12" xfId="0" applyBorder="1"/>
    <xf numFmtId="0" fontId="0" fillId="0" borderId="10" xfId="0" applyBorder="1" applyAlignment="1">
      <alignment horizontal="left"/>
    </xf>
    <xf numFmtId="164" fontId="0" fillId="0" borderId="10" xfId="0" applyNumberForma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8" fillId="0" borderId="1" xfId="0" applyFont="1" applyBorder="1"/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49" fontId="8" fillId="0" borderId="2" xfId="0" applyNumberFormat="1" applyFont="1" applyBorder="1"/>
    <xf numFmtId="164" fontId="8" fillId="0" borderId="3" xfId="0" applyNumberFormat="1" applyFont="1" applyBorder="1" applyAlignment="1">
      <alignment horizontal="right"/>
    </xf>
    <xf numFmtId="0" fontId="8" fillId="0" borderId="0" xfId="0" applyFont="1"/>
    <xf numFmtId="0" fontId="8" fillId="0" borderId="4" xfId="0" applyFont="1" applyBorder="1"/>
    <xf numFmtId="0" fontId="8" fillId="0" borderId="5" xfId="0" applyFont="1" applyBorder="1" applyAlignment="1">
      <alignment horizontal="left" wrapText="1"/>
    </xf>
    <xf numFmtId="164" fontId="8" fillId="0" borderId="5" xfId="0" applyNumberFormat="1" applyFont="1" applyBorder="1"/>
    <xf numFmtId="0" fontId="8" fillId="0" borderId="5" xfId="0" applyFont="1" applyBorder="1"/>
    <xf numFmtId="49" fontId="8" fillId="0" borderId="5" xfId="0" applyNumberFormat="1" applyFont="1" applyBorder="1"/>
    <xf numFmtId="0" fontId="8" fillId="0" borderId="6" xfId="0" applyFont="1" applyBorder="1"/>
    <xf numFmtId="0" fontId="8" fillId="0" borderId="13" xfId="0" applyFont="1" applyBorder="1"/>
    <xf numFmtId="0" fontId="0" fillId="0" borderId="8" xfId="0" applyBorder="1" applyAlignment="1">
      <alignment horizontal="left" wrapText="1"/>
    </xf>
    <xf numFmtId="165" fontId="9" fillId="0" borderId="8" xfId="0" applyNumberFormat="1" applyFont="1" applyFill="1" applyBorder="1" applyAlignment="1">
      <alignment horizontal="right"/>
    </xf>
    <xf numFmtId="0" fontId="8" fillId="0" borderId="14" xfId="0" applyFont="1" applyBorder="1"/>
    <xf numFmtId="49" fontId="8" fillId="0" borderId="14" xfId="0" applyNumberFormat="1" applyFont="1" applyBorder="1"/>
    <xf numFmtId="0" fontId="8" fillId="0" borderId="15" xfId="0" applyFont="1" applyBorder="1"/>
    <xf numFmtId="0" fontId="0" fillId="0" borderId="16" xfId="0" applyBorder="1"/>
    <xf numFmtId="0" fontId="0" fillId="0" borderId="17" xfId="0" applyBorder="1" applyAlignment="1">
      <alignment horizontal="left"/>
    </xf>
    <xf numFmtId="164" fontId="0" fillId="0" borderId="17" xfId="0" applyNumberFormat="1" applyFill="1" applyBorder="1" applyAlignment="1">
      <alignment horizontal="right"/>
    </xf>
    <xf numFmtId="0" fontId="0" fillId="0" borderId="17" xfId="0" applyFill="1" applyBorder="1" applyAlignment="1">
      <alignment horizontal="right"/>
    </xf>
    <xf numFmtId="49" fontId="0" fillId="0" borderId="17" xfId="0" applyNumberFormat="1" applyBorder="1"/>
    <xf numFmtId="0" fontId="0" fillId="0" borderId="18" xfId="0" applyFill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165" fontId="0" fillId="0" borderId="9" xfId="0" applyNumberFormat="1" applyBorder="1" applyAlignment="1">
      <alignment horizontal="right"/>
    </xf>
    <xf numFmtId="164" fontId="0" fillId="0" borderId="9" xfId="0" applyNumberFormat="1" applyFill="1" applyBorder="1" applyAlignment="1">
      <alignment horizontal="right"/>
    </xf>
    <xf numFmtId="165" fontId="0" fillId="0" borderId="9" xfId="0" applyNumberFormat="1" applyFill="1" applyBorder="1" applyAlignment="1">
      <alignment horizontal="right"/>
    </xf>
    <xf numFmtId="165" fontId="0" fillId="0" borderId="11" xfId="0" applyNumberFormat="1" applyFill="1" applyBorder="1" applyAlignment="1">
      <alignment horizontal="right"/>
    </xf>
    <xf numFmtId="0" fontId="0" fillId="0" borderId="13" xfId="0" applyBorder="1"/>
    <xf numFmtId="0" fontId="0" fillId="0" borderId="14" xfId="0" applyBorder="1" applyAlignment="1">
      <alignment horizontal="left"/>
    </xf>
    <xf numFmtId="164" fontId="0" fillId="0" borderId="14" xfId="0" applyNumberFormat="1" applyFill="1" applyBorder="1" applyAlignment="1">
      <alignment horizontal="right"/>
    </xf>
    <xf numFmtId="0" fontId="0" fillId="0" borderId="14" xfId="0" applyFill="1" applyBorder="1" applyAlignment="1">
      <alignment horizontal="right"/>
    </xf>
    <xf numFmtId="49" fontId="0" fillId="0" borderId="14" xfId="0" applyNumberFormat="1" applyBorder="1" applyAlignment="1">
      <alignment horizontal="left"/>
    </xf>
    <xf numFmtId="165" fontId="0" fillId="0" borderId="15" xfId="0" applyNumberFormat="1" applyFill="1" applyBorder="1" applyAlignment="1">
      <alignment horizontal="right"/>
    </xf>
    <xf numFmtId="165" fontId="8" fillId="0" borderId="5" xfId="0" applyNumberFormat="1" applyFont="1" applyBorder="1"/>
    <xf numFmtId="0" fontId="0" fillId="0" borderId="0" xfId="0" applyFont="1"/>
    <xf numFmtId="164" fontId="0" fillId="0" borderId="15" xfId="0" applyNumberFormat="1" applyFill="1" applyBorder="1" applyAlignment="1">
      <alignment horizontal="right"/>
    </xf>
    <xf numFmtId="0" fontId="6" fillId="0" borderId="0" xfId="0" applyFont="1" applyAlignment="1">
      <alignment horizontal="center"/>
    </xf>
  </cellXfs>
  <cellStyles count="5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normal" xfId="21"/>
    <cellStyle name="xl31" xfId="22"/>
    <cellStyle name="Акцент1 2" xfId="23"/>
    <cellStyle name="Акцент2 2" xfId="24"/>
    <cellStyle name="Акцент3 2" xfId="25"/>
    <cellStyle name="Акцент4 2" xfId="26"/>
    <cellStyle name="Акцент5 2" xfId="27"/>
    <cellStyle name="Акцент6 2" xfId="28"/>
    <cellStyle name="Ввод  2" xfId="29"/>
    <cellStyle name="Вывод 2" xfId="30"/>
    <cellStyle name="Вычисление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2" xfId="40"/>
    <cellStyle name="Обычный 2 2" xfId="41"/>
    <cellStyle name="Обычный 2 3" xfId="42"/>
    <cellStyle name="Обычный 2 4" xfId="43"/>
    <cellStyle name="Обычный 2_Форма № 2 2010 г." xfId="44"/>
    <cellStyle name="Обычный 3" xfId="45"/>
    <cellStyle name="Обычный 4" xfId="46"/>
    <cellStyle name="Обычный 5" xfId="47"/>
    <cellStyle name="Обычный_2009 2" xfId="2"/>
    <cellStyle name="Обычный_2009_Приложение к бюджету на 2012 г.1" xfId="1"/>
    <cellStyle name="Плохой 2" xfId="48"/>
    <cellStyle name="Пояснение 2" xfId="49"/>
    <cellStyle name="Примечание 2" xfId="50"/>
    <cellStyle name="Связанная ячейка 2" xfId="51"/>
    <cellStyle name="Стиль 1" xfId="52"/>
    <cellStyle name="Текст предупреждения 2" xfId="53"/>
    <cellStyle name="Финансовый 2" xfId="54"/>
    <cellStyle name="Хороший 2" xfId="5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tabSelected="1" view="pageBreakPreview" zoomScale="160" zoomScaleSheetLayoutView="160" workbookViewId="0">
      <selection activeCell="B31" sqref="B31"/>
    </sheetView>
  </sheetViews>
  <sheetFormatPr defaultRowHeight="12.75"/>
  <cols>
    <col min="1" max="1" width="4.7109375" customWidth="1"/>
    <col min="2" max="2" width="36.140625" customWidth="1"/>
    <col min="3" max="3" width="12.85546875" customWidth="1"/>
    <col min="4" max="4" width="4.140625" customWidth="1"/>
    <col min="5" max="5" width="27.28515625" customWidth="1"/>
    <col min="6" max="6" width="12.42578125" customWidth="1"/>
  </cols>
  <sheetData>
    <row r="1" spans="1:6" ht="15.75">
      <c r="F1" s="1" t="s">
        <v>41</v>
      </c>
    </row>
    <row r="2" spans="1:6">
      <c r="F2" s="2" t="s">
        <v>1</v>
      </c>
    </row>
    <row r="3" spans="1:6">
      <c r="F3" s="2" t="str">
        <f>'Приложение 22'!F3</f>
        <v>"О проекте бюджета МО "Унцукульский район" на 2025 год и плановый период 2026-2027гг."</v>
      </c>
    </row>
    <row r="4" spans="1:6">
      <c r="F4" s="2" t="str">
        <f>'Приложение 22'!F4</f>
        <v>№ 102 от 11 ноября 2027г.</v>
      </c>
    </row>
    <row r="7" spans="1:6" ht="18">
      <c r="A7" s="72" t="s">
        <v>2</v>
      </c>
      <c r="B7" s="72"/>
      <c r="C7" s="72"/>
      <c r="D7" s="72"/>
      <c r="E7" s="72"/>
      <c r="F7" s="72"/>
    </row>
    <row r="8" spans="1:6" ht="18">
      <c r="A8" s="72" t="s">
        <v>3</v>
      </c>
      <c r="B8" s="72"/>
      <c r="C8" s="72"/>
      <c r="D8" s="72"/>
      <c r="E8" s="72"/>
      <c r="F8" s="72"/>
    </row>
    <row r="9" spans="1:6" ht="18">
      <c r="A9" s="72" t="s">
        <v>47</v>
      </c>
      <c r="B9" s="72"/>
      <c r="C9" s="72"/>
      <c r="D9" s="72"/>
      <c r="E9" s="72"/>
      <c r="F9" s="72"/>
    </row>
    <row r="10" spans="1:6">
      <c r="A10" s="70"/>
      <c r="B10" s="70"/>
      <c r="C10" s="70"/>
      <c r="D10" s="70"/>
      <c r="E10" s="70"/>
      <c r="F10" s="70"/>
    </row>
    <row r="11" spans="1:6" ht="13.5" thickBot="1">
      <c r="F11" s="3" t="s">
        <v>4</v>
      </c>
    </row>
    <row r="12" spans="1:6" s="7" customFormat="1" ht="26.25" thickBot="1">
      <c r="A12" s="4" t="s">
        <v>5</v>
      </c>
      <c r="B12" s="5" t="s">
        <v>6</v>
      </c>
      <c r="C12" s="5" t="s">
        <v>7</v>
      </c>
      <c r="D12" s="5"/>
      <c r="E12" s="5" t="s">
        <v>8</v>
      </c>
      <c r="F12" s="6" t="s">
        <v>9</v>
      </c>
    </row>
    <row r="13" spans="1:6">
      <c r="A13" s="8">
        <v>1</v>
      </c>
      <c r="B13" s="9" t="s">
        <v>10</v>
      </c>
      <c r="C13" s="10">
        <f>C14+C15+C16+C17+C18+C19+C20</f>
        <v>130165</v>
      </c>
      <c r="D13" s="10">
        <v>1</v>
      </c>
      <c r="E13" s="11" t="s">
        <v>8</v>
      </c>
      <c r="F13" s="12"/>
    </row>
    <row r="14" spans="1:6">
      <c r="A14" s="13"/>
      <c r="B14" s="14" t="s">
        <v>11</v>
      </c>
      <c r="C14" s="15">
        <v>90510</v>
      </c>
      <c r="D14" s="15"/>
      <c r="E14" s="16" t="s">
        <v>12</v>
      </c>
      <c r="F14" s="58">
        <v>44888.3675</v>
      </c>
    </row>
    <row r="15" spans="1:6">
      <c r="A15" s="13"/>
      <c r="B15" s="14" t="s">
        <v>13</v>
      </c>
      <c r="C15" s="15">
        <v>22925</v>
      </c>
      <c r="D15" s="15"/>
      <c r="E15" s="16" t="s">
        <v>14</v>
      </c>
      <c r="F15" s="59">
        <v>3655</v>
      </c>
    </row>
    <row r="16" spans="1:6">
      <c r="A16" s="19"/>
      <c r="B16" s="14" t="s">
        <v>15</v>
      </c>
      <c r="C16" s="15">
        <v>15500</v>
      </c>
      <c r="D16" s="15"/>
      <c r="E16" s="16" t="s">
        <v>16</v>
      </c>
      <c r="F16" s="58">
        <v>6501.1144999999997</v>
      </c>
    </row>
    <row r="17" spans="1:6">
      <c r="A17" s="19"/>
      <c r="B17" s="14" t="s">
        <v>17</v>
      </c>
      <c r="C17" s="20">
        <v>0</v>
      </c>
      <c r="D17" s="20"/>
      <c r="E17" s="16" t="s">
        <v>18</v>
      </c>
      <c r="F17" s="60">
        <v>40570.839999999997</v>
      </c>
    </row>
    <row r="18" spans="1:6">
      <c r="A18" s="19"/>
      <c r="B18" s="14" t="s">
        <v>19</v>
      </c>
      <c r="C18" s="20">
        <v>165</v>
      </c>
      <c r="D18" s="20"/>
      <c r="E18" s="16" t="s">
        <v>20</v>
      </c>
      <c r="F18" s="60">
        <v>10108</v>
      </c>
    </row>
    <row r="19" spans="1:6">
      <c r="A19" s="19"/>
      <c r="B19" s="14" t="s">
        <v>21</v>
      </c>
      <c r="C19" s="20">
        <v>1000</v>
      </c>
      <c r="D19" s="20"/>
      <c r="E19" s="16" t="s">
        <v>22</v>
      </c>
      <c r="F19" s="60">
        <v>534762.94900000002</v>
      </c>
    </row>
    <row r="20" spans="1:6">
      <c r="A20" s="19"/>
      <c r="B20" s="14" t="s">
        <v>23</v>
      </c>
      <c r="C20" s="20">
        <v>65</v>
      </c>
      <c r="D20" s="20"/>
      <c r="E20" s="16" t="s">
        <v>24</v>
      </c>
      <c r="F20" s="60">
        <v>50353.292000000001</v>
      </c>
    </row>
    <row r="21" spans="1:6">
      <c r="A21" s="22">
        <v>2</v>
      </c>
      <c r="B21" s="23" t="s">
        <v>25</v>
      </c>
      <c r="C21" s="24">
        <v>2499.9789999999998</v>
      </c>
      <c r="D21" s="24"/>
      <c r="E21" s="16" t="s">
        <v>26</v>
      </c>
      <c r="F21" s="60">
        <v>5580.8</v>
      </c>
    </row>
    <row r="22" spans="1:6">
      <c r="A22" s="22">
        <v>3</v>
      </c>
      <c r="B22" s="25" t="s">
        <v>27</v>
      </c>
      <c r="C22" s="24">
        <f>C23+C24+C25</f>
        <v>701819.05</v>
      </c>
      <c r="D22" s="24"/>
      <c r="E22" s="16" t="s">
        <v>28</v>
      </c>
      <c r="F22" s="60">
        <v>38185.716999999997</v>
      </c>
    </row>
    <row r="23" spans="1:6">
      <c r="A23" s="19"/>
      <c r="B23" s="14" t="s">
        <v>29</v>
      </c>
      <c r="C23" s="20">
        <v>206024</v>
      </c>
      <c r="D23" s="20"/>
      <c r="E23" s="16" t="s">
        <v>30</v>
      </c>
      <c r="F23" s="61">
        <v>5071</v>
      </c>
    </row>
    <row r="24" spans="1:6">
      <c r="A24" s="19"/>
      <c r="B24" s="14" t="s">
        <v>31</v>
      </c>
      <c r="C24" s="27">
        <v>36724.099000000002</v>
      </c>
      <c r="D24" s="20"/>
      <c r="E24" s="28" t="s">
        <v>32</v>
      </c>
      <c r="F24" s="62">
        <v>17</v>
      </c>
    </row>
    <row r="25" spans="1:6">
      <c r="A25" s="19"/>
      <c r="B25" s="14" t="s">
        <v>33</v>
      </c>
      <c r="C25" s="27">
        <v>459070.951</v>
      </c>
      <c r="D25" s="33"/>
      <c r="E25" s="16" t="s">
        <v>34</v>
      </c>
      <c r="F25" s="61">
        <v>75509</v>
      </c>
    </row>
    <row r="26" spans="1:6" ht="13.5" thickBot="1">
      <c r="A26" s="63"/>
      <c r="B26" s="64"/>
      <c r="C26" s="65"/>
      <c r="D26" s="66"/>
      <c r="E26" s="67" t="s">
        <v>40</v>
      </c>
      <c r="F26" s="71">
        <v>16810.949000000001</v>
      </c>
    </row>
    <row r="27" spans="1:6" s="39" customFormat="1" ht="15.75" customHeight="1" thickBot="1">
      <c r="A27" s="34"/>
      <c r="B27" s="35" t="s">
        <v>35</v>
      </c>
      <c r="C27" s="36">
        <f>C13+C21+C22</f>
        <v>834484.0290000001</v>
      </c>
      <c r="D27" s="36"/>
      <c r="E27" s="37" t="s">
        <v>36</v>
      </c>
      <c r="F27" s="38">
        <f>SUM(F14:F26)</f>
        <v>832014.0290000001</v>
      </c>
    </row>
    <row r="28" spans="1:6" s="39" customFormat="1" ht="26.25" customHeight="1">
      <c r="A28" s="40">
        <v>4</v>
      </c>
      <c r="B28" s="41" t="s">
        <v>46</v>
      </c>
      <c r="C28" s="42">
        <f>C30-C29</f>
        <v>2470</v>
      </c>
      <c r="D28" s="43"/>
      <c r="E28" s="44"/>
      <c r="F28" s="45">
        <v>0</v>
      </c>
    </row>
    <row r="29" spans="1:6" s="39" customFormat="1" ht="36.75" customHeight="1">
      <c r="A29" s="46"/>
      <c r="B29" s="47" t="s">
        <v>37</v>
      </c>
      <c r="C29" s="48">
        <f>-2470</f>
        <v>-2470</v>
      </c>
      <c r="D29" s="49"/>
      <c r="E29" s="50"/>
      <c r="F29" s="51"/>
    </row>
    <row r="30" spans="1:6" ht="13.5" thickBot="1">
      <c r="A30" s="52"/>
      <c r="B30" s="53" t="s">
        <v>38</v>
      </c>
      <c r="C30" s="54">
        <v>0</v>
      </c>
      <c r="D30" s="55"/>
      <c r="E30" s="56"/>
      <c r="F30" s="57">
        <v>0</v>
      </c>
    </row>
  </sheetData>
  <mergeCells count="3">
    <mergeCell ref="A7:F7"/>
    <mergeCell ref="A8:F8"/>
    <mergeCell ref="A9:F9"/>
  </mergeCells>
  <pageMargins left="0.78740157480314965" right="0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0"/>
  <sheetViews>
    <sheetView view="pageBreakPreview" zoomScale="145" zoomScaleSheetLayoutView="145" workbookViewId="0">
      <selection activeCell="C28" sqref="C28"/>
    </sheetView>
  </sheetViews>
  <sheetFormatPr defaultRowHeight="12.75"/>
  <cols>
    <col min="1" max="1" width="4.7109375" customWidth="1"/>
    <col min="2" max="2" width="36.140625" customWidth="1"/>
    <col min="3" max="3" width="12.85546875" customWidth="1"/>
    <col min="4" max="4" width="4.140625" customWidth="1"/>
    <col min="5" max="5" width="26.5703125" customWidth="1"/>
    <col min="6" max="6" width="13.85546875" customWidth="1"/>
  </cols>
  <sheetData>
    <row r="1" spans="1:6" ht="15.75">
      <c r="F1" s="1" t="s">
        <v>39</v>
      </c>
    </row>
    <row r="2" spans="1:6">
      <c r="F2" s="2" t="s">
        <v>1</v>
      </c>
    </row>
    <row r="3" spans="1:6">
      <c r="F3" s="2" t="str">
        <f>'Приложение 22'!F3</f>
        <v>"О проекте бюджета МО "Унцукульский район" на 2025 год и плановый период 2026-2027гг."</v>
      </c>
    </row>
    <row r="4" spans="1:6">
      <c r="F4" s="2" t="str">
        <f>'Приложение 22'!F4</f>
        <v>№ 102 от 11 ноября 2027г.</v>
      </c>
    </row>
    <row r="7" spans="1:6" ht="18">
      <c r="A7" s="72" t="s">
        <v>2</v>
      </c>
      <c r="B7" s="72"/>
      <c r="C7" s="72"/>
      <c r="D7" s="72"/>
      <c r="E7" s="72"/>
      <c r="F7" s="72"/>
    </row>
    <row r="8" spans="1:6" ht="18">
      <c r="A8" s="72" t="s">
        <v>3</v>
      </c>
      <c r="B8" s="72"/>
      <c r="C8" s="72"/>
      <c r="D8" s="72"/>
      <c r="E8" s="72"/>
      <c r="F8" s="72"/>
    </row>
    <row r="9" spans="1:6" ht="18">
      <c r="A9" s="72" t="s">
        <v>42</v>
      </c>
      <c r="B9" s="72"/>
      <c r="C9" s="72"/>
      <c r="D9" s="72"/>
      <c r="E9" s="72"/>
      <c r="F9" s="72"/>
    </row>
    <row r="11" spans="1:6" ht="13.5" thickBot="1">
      <c r="F11" s="3" t="s">
        <v>4</v>
      </c>
    </row>
    <row r="12" spans="1:6" s="7" customFormat="1" ht="26.25" thickBot="1">
      <c r="A12" s="4" t="s">
        <v>5</v>
      </c>
      <c r="B12" s="5" t="s">
        <v>6</v>
      </c>
      <c r="C12" s="5" t="s">
        <v>7</v>
      </c>
      <c r="D12" s="5"/>
      <c r="E12" s="5" t="s">
        <v>8</v>
      </c>
      <c r="F12" s="6" t="s">
        <v>9</v>
      </c>
    </row>
    <row r="13" spans="1:6" ht="16.5" customHeight="1">
      <c r="A13" s="8">
        <v>1</v>
      </c>
      <c r="B13" s="9" t="s">
        <v>10</v>
      </c>
      <c r="C13" s="10">
        <f>C14+C15+C16+C17+C18+C19+C20</f>
        <v>130165</v>
      </c>
      <c r="D13" s="10">
        <v>1</v>
      </c>
      <c r="E13" s="11" t="s">
        <v>8</v>
      </c>
      <c r="F13" s="12"/>
    </row>
    <row r="14" spans="1:6">
      <c r="A14" s="13"/>
      <c r="B14" s="14" t="s">
        <v>11</v>
      </c>
      <c r="C14" s="15">
        <v>90510</v>
      </c>
      <c r="D14" s="15"/>
      <c r="E14" s="16" t="s">
        <v>12</v>
      </c>
      <c r="F14" s="58">
        <v>45653.621610000002</v>
      </c>
    </row>
    <row r="15" spans="1:6">
      <c r="A15" s="13"/>
      <c r="B15" s="14" t="s">
        <v>13</v>
      </c>
      <c r="C15" s="15">
        <v>22925</v>
      </c>
      <c r="D15" s="15"/>
      <c r="E15" s="16" t="s">
        <v>14</v>
      </c>
      <c r="F15" s="59">
        <v>3655</v>
      </c>
    </row>
    <row r="16" spans="1:6">
      <c r="A16" s="19"/>
      <c r="B16" s="14" t="s">
        <v>15</v>
      </c>
      <c r="C16" s="15">
        <v>15500</v>
      </c>
      <c r="D16" s="15"/>
      <c r="E16" s="16" t="s">
        <v>16</v>
      </c>
      <c r="F16" s="58">
        <v>6501.1149999999998</v>
      </c>
    </row>
    <row r="17" spans="1:6">
      <c r="A17" s="19"/>
      <c r="B17" s="14" t="s">
        <v>17</v>
      </c>
      <c r="C17" s="20">
        <v>0</v>
      </c>
      <c r="D17" s="20"/>
      <c r="E17" s="16" t="s">
        <v>18</v>
      </c>
      <c r="F17" s="60">
        <v>40570.839999999997</v>
      </c>
    </row>
    <row r="18" spans="1:6">
      <c r="A18" s="19"/>
      <c r="B18" s="14" t="s">
        <v>19</v>
      </c>
      <c r="C18" s="20">
        <v>165</v>
      </c>
      <c r="D18" s="20"/>
      <c r="E18" s="16" t="s">
        <v>20</v>
      </c>
      <c r="F18" s="60">
        <v>10108</v>
      </c>
    </row>
    <row r="19" spans="1:6">
      <c r="A19" s="19"/>
      <c r="B19" s="14" t="s">
        <v>21</v>
      </c>
      <c r="C19" s="20">
        <v>1000</v>
      </c>
      <c r="D19" s="20"/>
      <c r="E19" s="16" t="s">
        <v>22</v>
      </c>
      <c r="F19" s="60">
        <v>515636.76699999999</v>
      </c>
    </row>
    <row r="20" spans="1:6">
      <c r="A20" s="19"/>
      <c r="B20" s="14" t="s">
        <v>23</v>
      </c>
      <c r="C20" s="20">
        <v>65</v>
      </c>
      <c r="D20" s="20"/>
      <c r="E20" s="16" t="s">
        <v>24</v>
      </c>
      <c r="F20" s="60">
        <v>50560.224710000002</v>
      </c>
    </row>
    <row r="21" spans="1:6">
      <c r="A21" s="22">
        <v>2</v>
      </c>
      <c r="B21" s="23" t="s">
        <v>25</v>
      </c>
      <c r="C21" s="24">
        <v>2499.9789999999998</v>
      </c>
      <c r="D21" s="24"/>
      <c r="E21" s="16" t="s">
        <v>26</v>
      </c>
      <c r="F21" s="60">
        <v>5580.8</v>
      </c>
    </row>
    <row r="22" spans="1:6">
      <c r="A22" s="22">
        <v>3</v>
      </c>
      <c r="B22" s="25" t="s">
        <v>27</v>
      </c>
      <c r="C22" s="24">
        <f>C23+C24+C25</f>
        <v>674200.64999999991</v>
      </c>
      <c r="D22" s="24"/>
      <c r="E22" s="16" t="s">
        <v>28</v>
      </c>
      <c r="F22" s="60">
        <v>38328.911999999997</v>
      </c>
    </row>
    <row r="23" spans="1:6">
      <c r="A23" s="19"/>
      <c r="B23" s="14" t="s">
        <v>29</v>
      </c>
      <c r="C23" s="20">
        <v>206024</v>
      </c>
      <c r="D23" s="20"/>
      <c r="E23" s="16" t="s">
        <v>30</v>
      </c>
      <c r="F23" s="61">
        <v>5071</v>
      </c>
    </row>
    <row r="24" spans="1:6">
      <c r="A24" s="19"/>
      <c r="B24" s="14" t="s">
        <v>31</v>
      </c>
      <c r="C24" s="27">
        <v>36724.099000000002</v>
      </c>
      <c r="D24" s="20"/>
      <c r="E24" s="28" t="s">
        <v>32</v>
      </c>
      <c r="F24" s="62">
        <v>19</v>
      </c>
    </row>
    <row r="25" spans="1:6" s="39" customFormat="1" ht="15.75" customHeight="1">
      <c r="A25" s="19"/>
      <c r="B25" s="14" t="s">
        <v>33</v>
      </c>
      <c r="C25" s="27">
        <v>431452.55099999998</v>
      </c>
      <c r="D25" s="20"/>
      <c r="E25" s="16" t="s">
        <v>34</v>
      </c>
      <c r="F25" s="61">
        <v>75509</v>
      </c>
    </row>
    <row r="26" spans="1:6" s="39" customFormat="1" ht="15.75" customHeight="1" thickBot="1">
      <c r="A26" s="63"/>
      <c r="B26" s="64"/>
      <c r="C26" s="65"/>
      <c r="D26" s="66"/>
      <c r="E26" s="67" t="s">
        <v>40</v>
      </c>
      <c r="F26" s="68">
        <v>8436.3490000000002</v>
      </c>
    </row>
    <row r="27" spans="1:6" s="39" customFormat="1" ht="26.25" customHeight="1" thickBot="1">
      <c r="A27" s="34"/>
      <c r="B27" s="35" t="s">
        <v>35</v>
      </c>
      <c r="C27" s="36">
        <f>C13+C21+C22</f>
        <v>806865.62899999996</v>
      </c>
      <c r="D27" s="36"/>
      <c r="E27" s="37" t="s">
        <v>36</v>
      </c>
      <c r="F27" s="38">
        <f>SUM(F14:F26)</f>
        <v>805630.62932000007</v>
      </c>
    </row>
    <row r="28" spans="1:6" ht="25.5">
      <c r="A28" s="40">
        <v>4</v>
      </c>
      <c r="B28" s="41" t="s">
        <v>46</v>
      </c>
      <c r="C28" s="69">
        <v>-1235</v>
      </c>
      <c r="D28" s="43"/>
      <c r="E28" s="44"/>
      <c r="F28" s="45">
        <v>0</v>
      </c>
    </row>
    <row r="29" spans="1:6" s="39" customFormat="1" ht="36.75" customHeight="1">
      <c r="A29" s="46"/>
      <c r="B29" s="47" t="s">
        <v>37</v>
      </c>
      <c r="C29" s="48">
        <v>-1235</v>
      </c>
      <c r="D29" s="49"/>
      <c r="E29" s="50"/>
      <c r="F29" s="51"/>
    </row>
    <row r="30" spans="1:6" ht="13.5" thickBot="1">
      <c r="A30" s="52"/>
      <c r="B30" s="53" t="s">
        <v>38</v>
      </c>
      <c r="C30" s="54">
        <f>C27-F27-1235</f>
        <v>-3.2000010833144188E-4</v>
      </c>
      <c r="D30" s="55"/>
      <c r="E30" s="56"/>
      <c r="F30" s="57">
        <v>0</v>
      </c>
    </row>
  </sheetData>
  <mergeCells count="3">
    <mergeCell ref="A7:F7"/>
    <mergeCell ref="A8:F8"/>
    <mergeCell ref="A9:F9"/>
  </mergeCells>
  <pageMargins left="0.78740157480314965" right="0" top="0.98425196850393704" bottom="0.98425196850393704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9"/>
  <sheetViews>
    <sheetView view="pageBreakPreview" topLeftCell="A13" zoomScale="175" zoomScaleSheetLayoutView="175" workbookViewId="0">
      <selection activeCell="F28" sqref="F28"/>
    </sheetView>
  </sheetViews>
  <sheetFormatPr defaultRowHeight="12.75"/>
  <cols>
    <col min="1" max="1" width="4.7109375" customWidth="1"/>
    <col min="2" max="2" width="29.7109375" customWidth="1"/>
    <col min="3" max="3" width="12.85546875" customWidth="1"/>
    <col min="4" max="4" width="4.140625" customWidth="1"/>
    <col min="5" max="5" width="26.28515625" customWidth="1"/>
    <col min="6" max="6" width="12.42578125" customWidth="1"/>
  </cols>
  <sheetData>
    <row r="1" spans="1:6" ht="15.75">
      <c r="F1" s="1" t="s">
        <v>0</v>
      </c>
    </row>
    <row r="2" spans="1:6">
      <c r="F2" s="2" t="s">
        <v>1</v>
      </c>
    </row>
    <row r="3" spans="1:6">
      <c r="F3" s="2" t="s">
        <v>43</v>
      </c>
    </row>
    <row r="4" spans="1:6">
      <c r="F4" s="2" t="s">
        <v>44</v>
      </c>
    </row>
    <row r="7" spans="1:6" ht="18">
      <c r="A7" s="72" t="s">
        <v>2</v>
      </c>
      <c r="B7" s="72"/>
      <c r="C7" s="72"/>
      <c r="D7" s="72"/>
      <c r="E7" s="72"/>
      <c r="F7" s="72"/>
    </row>
    <row r="8" spans="1:6" ht="18">
      <c r="A8" s="72" t="s">
        <v>3</v>
      </c>
      <c r="B8" s="72"/>
      <c r="C8" s="72"/>
      <c r="D8" s="72"/>
      <c r="E8" s="72"/>
      <c r="F8" s="72"/>
    </row>
    <row r="9" spans="1:6" ht="18">
      <c r="A9" s="72" t="s">
        <v>45</v>
      </c>
      <c r="B9" s="72"/>
      <c r="C9" s="72"/>
      <c r="D9" s="72"/>
      <c r="E9" s="72"/>
      <c r="F9" s="72"/>
    </row>
    <row r="11" spans="1:6" ht="13.5" thickBot="1">
      <c r="F11" s="3" t="s">
        <v>4</v>
      </c>
    </row>
    <row r="12" spans="1:6" s="7" customFormat="1" ht="26.25" thickBot="1">
      <c r="A12" s="4" t="s">
        <v>5</v>
      </c>
      <c r="B12" s="5" t="s">
        <v>6</v>
      </c>
      <c r="C12" s="5" t="s">
        <v>7</v>
      </c>
      <c r="D12" s="5"/>
      <c r="E12" s="5" t="s">
        <v>8</v>
      </c>
      <c r="F12" s="6" t="s">
        <v>9</v>
      </c>
    </row>
    <row r="13" spans="1:6" ht="16.5" customHeight="1">
      <c r="A13" s="8">
        <v>1</v>
      </c>
      <c r="B13" s="9" t="s">
        <v>10</v>
      </c>
      <c r="C13" s="10">
        <f>C14+C15+C16+C17+C18+C19+C20</f>
        <v>130165</v>
      </c>
      <c r="D13" s="10">
        <v>1</v>
      </c>
      <c r="E13" s="11" t="s">
        <v>8</v>
      </c>
      <c r="F13" s="12"/>
    </row>
    <row r="14" spans="1:6">
      <c r="A14" s="13"/>
      <c r="B14" s="14" t="s">
        <v>11</v>
      </c>
      <c r="C14" s="15">
        <v>90510</v>
      </c>
      <c r="D14" s="15"/>
      <c r="E14" s="16" t="s">
        <v>12</v>
      </c>
      <c r="F14" s="17">
        <v>45626.22</v>
      </c>
    </row>
    <row r="15" spans="1:6">
      <c r="A15" s="13"/>
      <c r="B15" s="14" t="s">
        <v>13</v>
      </c>
      <c r="C15" s="15">
        <v>22925</v>
      </c>
      <c r="D15" s="15"/>
      <c r="E15" s="16" t="s">
        <v>14</v>
      </c>
      <c r="F15" s="18">
        <v>3344</v>
      </c>
    </row>
    <row r="16" spans="1:6">
      <c r="A16" s="19"/>
      <c r="B16" s="14" t="s">
        <v>15</v>
      </c>
      <c r="C16" s="15">
        <v>15500</v>
      </c>
      <c r="D16" s="15"/>
      <c r="E16" s="16" t="s">
        <v>16</v>
      </c>
      <c r="F16" s="17">
        <v>6501.1149999999998</v>
      </c>
    </row>
    <row r="17" spans="1:6">
      <c r="A17" s="19"/>
      <c r="B17" s="14" t="s">
        <v>17</v>
      </c>
      <c r="C17" s="20">
        <v>0</v>
      </c>
      <c r="D17" s="20"/>
      <c r="E17" s="16" t="s">
        <v>18</v>
      </c>
      <c r="F17" s="21">
        <v>37280.798999999999</v>
      </c>
    </row>
    <row r="18" spans="1:6">
      <c r="A18" s="19"/>
      <c r="B18" s="14" t="s">
        <v>19</v>
      </c>
      <c r="C18" s="20">
        <v>165</v>
      </c>
      <c r="D18" s="20"/>
      <c r="E18" s="16" t="s">
        <v>20</v>
      </c>
      <c r="F18" s="21">
        <v>10108</v>
      </c>
    </row>
    <row r="19" spans="1:6">
      <c r="A19" s="19"/>
      <c r="B19" s="14" t="s">
        <v>21</v>
      </c>
      <c r="C19" s="20">
        <v>1000</v>
      </c>
      <c r="D19" s="20"/>
      <c r="E19" s="16" t="s">
        <v>22</v>
      </c>
      <c r="F19" s="21">
        <v>885001.72900000005</v>
      </c>
    </row>
    <row r="20" spans="1:6">
      <c r="A20" s="19"/>
      <c r="B20" s="14" t="s">
        <v>23</v>
      </c>
      <c r="C20" s="20">
        <v>65</v>
      </c>
      <c r="D20" s="20"/>
      <c r="E20" s="16" t="s">
        <v>24</v>
      </c>
      <c r="F20" s="21">
        <v>50552.586000000003</v>
      </c>
    </row>
    <row r="21" spans="1:6">
      <c r="A21" s="22">
        <v>2</v>
      </c>
      <c r="B21" s="23" t="s">
        <v>25</v>
      </c>
      <c r="C21" s="24">
        <v>2499.9789999999998</v>
      </c>
      <c r="D21" s="24"/>
      <c r="E21" s="16" t="s">
        <v>26</v>
      </c>
      <c r="F21" s="21">
        <v>7428.8</v>
      </c>
    </row>
    <row r="22" spans="1:6">
      <c r="A22" s="22">
        <v>3</v>
      </c>
      <c r="B22" s="25" t="s">
        <v>27</v>
      </c>
      <c r="C22" s="24">
        <f>C23+C24+C25</f>
        <v>1033342.182</v>
      </c>
      <c r="D22" s="24"/>
      <c r="E22" s="16" t="s">
        <v>28</v>
      </c>
      <c r="F22" s="21">
        <v>38328.911999999997</v>
      </c>
    </row>
    <row r="23" spans="1:6">
      <c r="A23" s="19"/>
      <c r="B23" s="14" t="s">
        <v>29</v>
      </c>
      <c r="C23" s="20">
        <v>206024</v>
      </c>
      <c r="D23" s="20"/>
      <c r="E23" s="16" t="s">
        <v>30</v>
      </c>
      <c r="F23" s="26">
        <v>5071</v>
      </c>
    </row>
    <row r="24" spans="1:6">
      <c r="A24" s="19"/>
      <c r="B24" s="14" t="s">
        <v>31</v>
      </c>
      <c r="C24" s="27">
        <v>33173.622000000003</v>
      </c>
      <c r="D24" s="20"/>
      <c r="E24" s="28" t="s">
        <v>32</v>
      </c>
      <c r="F24" s="29">
        <v>20</v>
      </c>
    </row>
    <row r="25" spans="1:6" ht="13.5" thickBot="1">
      <c r="A25" s="30"/>
      <c r="B25" s="31" t="s">
        <v>33</v>
      </c>
      <c r="C25" s="32">
        <v>794144.56</v>
      </c>
      <c r="D25" s="33"/>
      <c r="E25" s="28" t="s">
        <v>34</v>
      </c>
      <c r="F25" s="29">
        <v>75509</v>
      </c>
    </row>
    <row r="26" spans="1:6" s="39" customFormat="1" ht="15.75" customHeight="1" thickBot="1">
      <c r="A26" s="34"/>
      <c r="B26" s="35" t="s">
        <v>35</v>
      </c>
      <c r="C26" s="36">
        <f>C13+C21+C22</f>
        <v>1166007.1610000001</v>
      </c>
      <c r="D26" s="36"/>
      <c r="E26" s="37" t="s">
        <v>36</v>
      </c>
      <c r="F26" s="38">
        <f>SUM(F14:F25)</f>
        <v>1164772.1610000001</v>
      </c>
    </row>
    <row r="27" spans="1:6" s="39" customFormat="1" ht="26.25" customHeight="1">
      <c r="A27" s="40">
        <v>4</v>
      </c>
      <c r="B27" s="41" t="s">
        <v>46</v>
      </c>
      <c r="C27" s="42">
        <f>C29-C28</f>
        <v>1235</v>
      </c>
      <c r="D27" s="43"/>
      <c r="E27" s="44"/>
      <c r="F27" s="45">
        <v>0</v>
      </c>
    </row>
    <row r="28" spans="1:6" s="39" customFormat="1" ht="51">
      <c r="A28" s="46"/>
      <c r="B28" s="47" t="s">
        <v>37</v>
      </c>
      <c r="C28" s="48">
        <v>-1235</v>
      </c>
      <c r="D28" s="49"/>
      <c r="E28" s="50"/>
      <c r="F28" s="51"/>
    </row>
    <row r="29" spans="1:6" ht="13.5" thickBot="1">
      <c r="A29" s="52"/>
      <c r="B29" s="53" t="s">
        <v>38</v>
      </c>
      <c r="C29" s="54">
        <f>C26-F26-1235</f>
        <v>0</v>
      </c>
      <c r="D29" s="55"/>
      <c r="E29" s="56"/>
      <c r="F29" s="57">
        <v>0</v>
      </c>
    </row>
  </sheetData>
  <mergeCells count="3">
    <mergeCell ref="A7:F7"/>
    <mergeCell ref="A8:F8"/>
    <mergeCell ref="A9:F9"/>
  </mergeCells>
  <pageMargins left="0.78740157480314965" right="0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24</vt:lpstr>
      <vt:lpstr>Приложение 23</vt:lpstr>
      <vt:lpstr>Приложение 22</vt:lpstr>
      <vt:lpstr>'Приложение 22'!Область_печати</vt:lpstr>
      <vt:lpstr>'Приложение 23'!Область_печати</vt:lpstr>
      <vt:lpstr>'Приложение 24'!Область_печати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-intel05ru-</dc:creator>
  <cp:lastModifiedBy>-intel05ru-</cp:lastModifiedBy>
  <cp:lastPrinted>2024-11-13T07:45:31Z</cp:lastPrinted>
  <dcterms:created xsi:type="dcterms:W3CDTF">2023-11-21T12:34:42Z</dcterms:created>
  <dcterms:modified xsi:type="dcterms:W3CDTF">2024-11-13T07:45:38Z</dcterms:modified>
</cp:coreProperties>
</file>